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C17EE085-3311-45E4-9ABD-A848FF202EF5}" xr6:coauthVersionLast="47" xr6:coauthVersionMax="47" xr10:uidLastSave="{00000000-0000-0000-0000-000000000000}"/>
  <bookViews>
    <workbookView xWindow="-120" yWindow="-120" windowWidth="29040" windowHeight="15840" xr2:uid="{6E06C95F-2306-4F0B-BD06-F2371F6D0014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Munka1!$A$1:$N$34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K17" i="1"/>
  <c r="L24" i="1"/>
  <c r="M24" i="1"/>
  <c r="L25" i="1"/>
  <c r="M25" i="1"/>
  <c r="L26" i="1"/>
  <c r="N26" i="1" s="1"/>
  <c r="M26" i="1"/>
  <c r="L27" i="1"/>
  <c r="M27" i="1"/>
  <c r="K30" i="1"/>
  <c r="J30" i="1"/>
  <c r="M23" i="1"/>
  <c r="K33" i="1"/>
  <c r="J17" i="1"/>
  <c r="K12" i="1"/>
  <c r="J12" i="1"/>
  <c r="C17" i="1"/>
  <c r="E17" i="1"/>
  <c r="F17" i="1"/>
  <c r="B17" i="1"/>
  <c r="G23" i="1"/>
  <c r="I23" i="1" s="1"/>
  <c r="H23" i="1"/>
  <c r="G22" i="1"/>
  <c r="L22" i="1" s="1"/>
  <c r="H22" i="1"/>
  <c r="M22" i="1" s="1"/>
  <c r="N25" i="1" l="1"/>
  <c r="N24" i="1"/>
  <c r="N27" i="1"/>
  <c r="N22" i="1"/>
  <c r="L23" i="1"/>
  <c r="N23" i="1" s="1"/>
  <c r="J33" i="1"/>
  <c r="I22" i="1"/>
  <c r="E30" i="1"/>
  <c r="F30" i="1"/>
  <c r="E12" i="1"/>
  <c r="F12" i="1"/>
  <c r="G15" i="1"/>
  <c r="L15" i="1" s="1"/>
  <c r="H15" i="1"/>
  <c r="M15" i="1" s="1"/>
  <c r="G19" i="1"/>
  <c r="L19" i="1" s="1"/>
  <c r="H19" i="1"/>
  <c r="M19" i="1" s="1"/>
  <c r="G20" i="1"/>
  <c r="H20" i="1"/>
  <c r="G21" i="1"/>
  <c r="L21" i="1" s="1"/>
  <c r="H21" i="1"/>
  <c r="M21" i="1" s="1"/>
  <c r="G31" i="1"/>
  <c r="L31" i="1" s="1"/>
  <c r="L30" i="1" s="1"/>
  <c r="H31" i="1"/>
  <c r="H14" i="1"/>
  <c r="G14" i="1"/>
  <c r="N21" i="1" l="1"/>
  <c r="G12" i="1"/>
  <c r="L14" i="1"/>
  <c r="N19" i="1"/>
  <c r="H30" i="1"/>
  <c r="M31" i="1"/>
  <c r="M30" i="1" s="1"/>
  <c r="H17" i="1"/>
  <c r="M20" i="1"/>
  <c r="M17" i="1"/>
  <c r="I14" i="1"/>
  <c r="M14" i="1"/>
  <c r="M12" i="1" s="1"/>
  <c r="G17" i="1"/>
  <c r="L20" i="1"/>
  <c r="L17" i="1" s="1"/>
  <c r="N15" i="1"/>
  <c r="H12" i="1"/>
  <c r="I19" i="1"/>
  <c r="I31" i="1"/>
  <c r="I30" i="1" s="1"/>
  <c r="I20" i="1"/>
  <c r="I15" i="1"/>
  <c r="I21" i="1"/>
  <c r="G30" i="1"/>
  <c r="E33" i="1"/>
  <c r="F33" i="1"/>
  <c r="I12" i="1" l="1"/>
  <c r="N31" i="1"/>
  <c r="N30" i="1" s="1"/>
  <c r="M33" i="1"/>
  <c r="H33" i="1"/>
  <c r="N14" i="1"/>
  <c r="N12" i="1" s="1"/>
  <c r="L12" i="1"/>
  <c r="L33" i="1" s="1"/>
  <c r="N20" i="1"/>
  <c r="N17" i="1" s="1"/>
  <c r="G33" i="1"/>
  <c r="D21" i="1"/>
  <c r="I33" i="1" l="1"/>
  <c r="N33" i="1"/>
  <c r="D20" i="1"/>
  <c r="D31" i="1"/>
  <c r="D30" i="1" s="1"/>
  <c r="C30" i="1"/>
  <c r="B30" i="1"/>
  <c r="D19" i="1"/>
  <c r="D17" i="1" s="1"/>
  <c r="D15" i="1"/>
  <c r="D14" i="1"/>
  <c r="C12" i="1"/>
  <c r="B12" i="1"/>
  <c r="C33" i="1" l="1"/>
  <c r="B33" i="1"/>
  <c r="D12" i="1"/>
  <c r="D33" i="1" l="1"/>
  <c r="D35" i="1"/>
</calcChain>
</file>

<file path=xl/sharedStrings.xml><?xml version="1.0" encoding="utf-8"?>
<sst xmlns="http://schemas.openxmlformats.org/spreadsheetml/2006/main" count="39" uniqueCount="28">
  <si>
    <t>Megnevezés</t>
  </si>
  <si>
    <t>Felhalmozási célú pénzeszköz átadás áht-n kívülre</t>
  </si>
  <si>
    <t>Összesen:</t>
  </si>
  <si>
    <t>Kötelező feladatok</t>
  </si>
  <si>
    <t>Önként vállalt feladatok</t>
  </si>
  <si>
    <t>9. melléklet</t>
  </si>
  <si>
    <t>E Ft</t>
  </si>
  <si>
    <t>Értékesített tárgyi eszköz áfa befizetési kötelezettség</t>
  </si>
  <si>
    <t xml:space="preserve">Komárom Város </t>
  </si>
  <si>
    <t>Fizetendő általános forgalmi adó</t>
  </si>
  <si>
    <t>Ivóvíz projekt fizetendő fordított adója</t>
  </si>
  <si>
    <t>Lakástámogatás</t>
  </si>
  <si>
    <t>Első lakáshoz jutók támogatása</t>
  </si>
  <si>
    <t>Társasházak felújításának támogatása</t>
  </si>
  <si>
    <t>Összesen</t>
  </si>
  <si>
    <t>Városgazda Kft.részére felhalmozási célú támogatás</t>
  </si>
  <si>
    <t>Komtávhő Kft. Részére felhalmozáci célú támogatás</t>
  </si>
  <si>
    <t>Javasolt módosítás</t>
  </si>
  <si>
    <t>1/2025.(II.12.) önk.rendelet eredeti ei.</t>
  </si>
  <si>
    <t xml:space="preserve">2025. évi módosított egyéb felhalmozási célú  kiadások </t>
  </si>
  <si>
    <t>Kemence Egyesület m.c.támogatásának átvezetése</t>
  </si>
  <si>
    <t>Erődök Városa Sportlövő E.m.c.támogatásainak átvezetése</t>
  </si>
  <si>
    <t>6/2025.(IV.8.) önk.rendelet eredeti ei.</t>
  </si>
  <si>
    <t>Polgármesteri keret felhalmozási célú átadása</t>
  </si>
  <si>
    <t>Polgármesteri keretből felhalmozási célú pe.átadás Pirik Cross SE részére</t>
  </si>
  <si>
    <t>Szőnyi Lovas Sportegyesület részére f.c.támogatás</t>
  </si>
  <si>
    <t>Komáromi Városi Sportegyesület részére f.c.támogatás TAO</t>
  </si>
  <si>
    <t>20/2025. (X.22.)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</si>
</sst>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" fontId="4" fillId="0" borderId="2" xfId="0" applyNumberFormat="1" applyFont="1" applyBorder="1"/>
    <xf numFmtId="3" fontId="3" fillId="0" borderId="2" xfId="0" applyNumberFormat="1" applyFont="1" applyBorder="1"/>
    <xf numFmtId="0" fontId="3" fillId="0" borderId="0" xfId="0" applyFont="1" applyAlignment="1">
      <alignment horizontal="center" vertical="center" wrapText="1"/>
    </xf>
    <xf numFmtId="0" fontId="4" fillId="0" borderId="2" xfId="0" applyFont="1" applyBorder="1"/>
    <xf numFmtId="0" fontId="0" fillId="0" borderId="1" xfId="0" applyBorder="1" applyAlignment="1">
      <alignment horizontal="center" vertical="center" wrapText="1"/>
    </xf>
    <xf numFmtId="0" fontId="0" fillId="0" borderId="3" xfId="0" applyBorder="1"/>
    <xf numFmtId="0" fontId="5" fillId="0" borderId="4" xfId="0" applyFont="1" applyBorder="1"/>
    <xf numFmtId="0" fontId="0" fillId="0" borderId="4" xfId="0" applyBorder="1"/>
    <xf numFmtId="0" fontId="4" fillId="0" borderId="4" xfId="0" applyFont="1" applyBorder="1"/>
    <xf numFmtId="49" fontId="6" fillId="0" borderId="2" xfId="0" applyNumberFormat="1" applyFont="1" applyBorder="1"/>
    <xf numFmtId="49" fontId="1" fillId="0" borderId="2" xfId="0" applyNumberFormat="1" applyFon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3" fontId="1" fillId="0" borderId="0" xfId="0" applyNumberFormat="1" applyFont="1"/>
    <xf numFmtId="0" fontId="0" fillId="0" borderId="2" xfId="0" applyBorder="1"/>
    <xf numFmtId="3" fontId="0" fillId="0" borderId="2" xfId="0" applyNumberFormat="1" applyBorder="1"/>
    <xf numFmtId="0" fontId="0" fillId="0" borderId="5" xfId="0" applyBorder="1"/>
    <xf numFmtId="49" fontId="4" fillId="0" borderId="2" xfId="0" applyNumberFormat="1" applyFont="1" applyBorder="1"/>
    <xf numFmtId="49" fontId="0" fillId="0" borderId="2" xfId="0" applyNumberFormat="1" applyBorder="1"/>
    <xf numFmtId="3" fontId="3" fillId="0" borderId="1" xfId="0" applyNumberFormat="1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071D6-C9DA-4891-9FCC-3B3952F9730C}">
  <sheetPr>
    <pageSetUpPr fitToPage="1"/>
  </sheetPr>
  <dimension ref="A1:N35"/>
  <sheetViews>
    <sheetView tabSelected="1" zoomScaleNormal="100" workbookViewId="0">
      <selection activeCell="L8" sqref="L8:N8"/>
    </sheetView>
  </sheetViews>
  <sheetFormatPr defaultRowHeight="12.75" x14ac:dyDescent="0.2"/>
  <cols>
    <col min="1" max="1" width="47.140625" customWidth="1"/>
    <col min="2" max="2" width="12.42578125" customWidth="1"/>
    <col min="3" max="3" width="12" customWidth="1"/>
    <col min="4" max="4" width="14.140625" customWidth="1"/>
    <col min="5" max="5" width="10.7109375" hidden="1" customWidth="1"/>
    <col min="6" max="6" width="0" hidden="1" customWidth="1"/>
    <col min="7" max="7" width="12.140625" customWidth="1"/>
  </cols>
  <sheetData>
    <row r="1" spans="1:14" x14ac:dyDescent="0.2">
      <c r="N1" s="2" t="s">
        <v>5</v>
      </c>
    </row>
    <row r="3" spans="1:14" ht="12.75" customHeight="1" x14ac:dyDescent="0.2">
      <c r="A3" s="26" t="s">
        <v>8</v>
      </c>
      <c r="B3" s="26"/>
      <c r="C3" s="26"/>
      <c r="D3" s="26"/>
      <c r="E3" s="26"/>
      <c r="F3" s="26"/>
      <c r="G3" s="26"/>
      <c r="H3" s="26"/>
      <c r="I3" s="26"/>
    </row>
    <row r="4" spans="1:14" ht="12.75" customHeight="1" x14ac:dyDescent="0.2">
      <c r="A4" s="26" t="s">
        <v>19</v>
      </c>
      <c r="B4" s="26"/>
      <c r="C4" s="26"/>
      <c r="D4" s="26"/>
      <c r="E4" s="26"/>
      <c r="F4" s="26"/>
      <c r="G4" s="26"/>
      <c r="H4" s="26"/>
      <c r="I4" s="26"/>
    </row>
    <row r="5" spans="1:14" x14ac:dyDescent="0.2">
      <c r="A5" s="17"/>
    </row>
    <row r="6" spans="1:14" x14ac:dyDescent="0.2">
      <c r="A6" s="7"/>
      <c r="B6" s="16"/>
    </row>
    <row r="7" spans="1:14" x14ac:dyDescent="0.2">
      <c r="B7" s="3"/>
      <c r="I7" s="4"/>
      <c r="N7" s="4" t="s">
        <v>6</v>
      </c>
    </row>
    <row r="8" spans="1:14" ht="25.5" customHeight="1" x14ac:dyDescent="0.2">
      <c r="A8" s="36" t="s">
        <v>0</v>
      </c>
      <c r="B8" s="29" t="s">
        <v>18</v>
      </c>
      <c r="C8" s="30"/>
      <c r="D8" s="31"/>
      <c r="E8" s="27" t="s">
        <v>17</v>
      </c>
      <c r="F8" s="28"/>
      <c r="G8" s="29" t="s">
        <v>22</v>
      </c>
      <c r="H8" s="30"/>
      <c r="I8" s="31"/>
      <c r="J8" s="27" t="s">
        <v>17</v>
      </c>
      <c r="K8" s="28"/>
      <c r="L8" s="29" t="s">
        <v>27</v>
      </c>
      <c r="M8" s="30"/>
      <c r="N8" s="31"/>
    </row>
    <row r="9" spans="1:14" ht="18" customHeight="1" x14ac:dyDescent="0.2">
      <c r="A9" s="37"/>
      <c r="B9" s="32" t="s">
        <v>3</v>
      </c>
      <c r="C9" s="32" t="s">
        <v>4</v>
      </c>
      <c r="D9" s="32" t="s">
        <v>14</v>
      </c>
      <c r="E9" s="32" t="s">
        <v>3</v>
      </c>
      <c r="F9" s="32" t="s">
        <v>4</v>
      </c>
      <c r="G9" s="32" t="s">
        <v>3</v>
      </c>
      <c r="H9" s="32" t="s">
        <v>4</v>
      </c>
      <c r="I9" s="32" t="s">
        <v>14</v>
      </c>
      <c r="J9" s="32" t="s">
        <v>3</v>
      </c>
      <c r="K9" s="32" t="s">
        <v>4</v>
      </c>
      <c r="L9" s="32" t="s">
        <v>3</v>
      </c>
      <c r="M9" s="32" t="s">
        <v>4</v>
      </c>
      <c r="N9" s="32" t="s">
        <v>14</v>
      </c>
    </row>
    <row r="10" spans="1:14" ht="18" customHeight="1" x14ac:dyDescent="0.2">
      <c r="A10" s="38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ht="12.75" customHeight="1" x14ac:dyDescent="0.2">
      <c r="A11" s="10"/>
      <c r="B11" s="1"/>
      <c r="C11" s="1"/>
      <c r="D11" s="9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1" t="s">
        <v>9</v>
      </c>
      <c r="B12" s="6">
        <f t="shared" ref="B12:I12" si="0">SUM(B14:B15)</f>
        <v>2595731</v>
      </c>
      <c r="C12" s="6">
        <f t="shared" si="0"/>
        <v>0</v>
      </c>
      <c r="D12" s="6">
        <f t="shared" si="0"/>
        <v>2595731</v>
      </c>
      <c r="E12" s="6">
        <f t="shared" si="0"/>
        <v>0</v>
      </c>
      <c r="F12" s="6">
        <f t="shared" si="0"/>
        <v>0</v>
      </c>
      <c r="G12" s="6">
        <f t="shared" si="0"/>
        <v>2595731</v>
      </c>
      <c r="H12" s="6">
        <f t="shared" si="0"/>
        <v>0</v>
      </c>
      <c r="I12" s="6">
        <f t="shared" si="0"/>
        <v>2595731</v>
      </c>
      <c r="J12" s="6">
        <f t="shared" ref="J12:N12" si="1">SUM(J14:J15)</f>
        <v>0</v>
      </c>
      <c r="K12" s="6">
        <f t="shared" si="1"/>
        <v>0</v>
      </c>
      <c r="L12" s="6">
        <f t="shared" si="1"/>
        <v>2595731</v>
      </c>
      <c r="M12" s="6">
        <f t="shared" si="1"/>
        <v>0</v>
      </c>
      <c r="N12" s="6">
        <f t="shared" si="1"/>
        <v>2595731</v>
      </c>
    </row>
    <row r="13" spans="1:14" x14ac:dyDescent="0.2">
      <c r="A13" s="11"/>
      <c r="B13" s="6"/>
      <c r="C13" s="6"/>
      <c r="D13" s="6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1:14" x14ac:dyDescent="0.2">
      <c r="A14" s="12" t="s">
        <v>7</v>
      </c>
      <c r="B14" s="5">
        <v>2513778</v>
      </c>
      <c r="C14" s="8"/>
      <c r="D14" s="5">
        <f>SUM(B14:C14)</f>
        <v>2513778</v>
      </c>
      <c r="E14" s="19"/>
      <c r="F14" s="19"/>
      <c r="G14" s="20">
        <f>+B14+E14</f>
        <v>2513778</v>
      </c>
      <c r="H14" s="19">
        <f>+C14+F14</f>
        <v>0</v>
      </c>
      <c r="I14" s="20">
        <f>+G14+H14</f>
        <v>2513778</v>
      </c>
      <c r="J14" s="19"/>
      <c r="K14" s="19"/>
      <c r="L14" s="20">
        <f>+G14+J14</f>
        <v>2513778</v>
      </c>
      <c r="M14" s="19">
        <f>+H14+K14</f>
        <v>0</v>
      </c>
      <c r="N14" s="20">
        <f>+L14+M14</f>
        <v>2513778</v>
      </c>
    </row>
    <row r="15" spans="1:14" x14ac:dyDescent="0.2">
      <c r="A15" s="12" t="s">
        <v>10</v>
      </c>
      <c r="B15" s="5">
        <v>81953</v>
      </c>
      <c r="C15" s="8"/>
      <c r="D15" s="5">
        <f>SUM(B15:C15)</f>
        <v>81953</v>
      </c>
      <c r="E15" s="20"/>
      <c r="F15" s="19"/>
      <c r="G15" s="20">
        <f t="shared" ref="G15:G31" si="2">+B15+E15</f>
        <v>81953</v>
      </c>
      <c r="H15" s="19">
        <f t="shared" ref="H15:H31" si="3">+C15+F15</f>
        <v>0</v>
      </c>
      <c r="I15" s="20">
        <f t="shared" ref="I15:I31" si="4">+G15+H15</f>
        <v>81953</v>
      </c>
      <c r="J15" s="20"/>
      <c r="K15" s="19"/>
      <c r="L15" s="20">
        <f t="shared" ref="L15" si="5">+G15+J15</f>
        <v>81953</v>
      </c>
      <c r="M15" s="19">
        <f t="shared" ref="M15" si="6">+H15+K15</f>
        <v>0</v>
      </c>
      <c r="N15" s="20">
        <f t="shared" ref="N15" si="7">+L15+M15</f>
        <v>81953</v>
      </c>
    </row>
    <row r="16" spans="1:14" x14ac:dyDescent="0.2">
      <c r="A16" s="12"/>
      <c r="B16" s="5"/>
      <c r="C16" s="8"/>
      <c r="D16" s="5"/>
      <c r="E16" s="19"/>
      <c r="F16" s="19"/>
      <c r="G16" s="20"/>
      <c r="H16" s="19"/>
      <c r="I16" s="20"/>
      <c r="J16" s="19"/>
      <c r="K16" s="19"/>
      <c r="L16" s="20"/>
      <c r="M16" s="19"/>
      <c r="N16" s="20"/>
    </row>
    <row r="17" spans="1:14" x14ac:dyDescent="0.2">
      <c r="A17" s="11" t="s">
        <v>1</v>
      </c>
      <c r="B17" s="6">
        <f>SUM(B19:B29)</f>
        <v>268500</v>
      </c>
      <c r="C17" s="6">
        <f t="shared" ref="C17:H17" si="8">SUM(C19:C29)</f>
        <v>5000</v>
      </c>
      <c r="D17" s="6">
        <f t="shared" si="8"/>
        <v>273500</v>
      </c>
      <c r="E17" s="6">
        <f t="shared" si="8"/>
        <v>-23000</v>
      </c>
      <c r="F17" s="6">
        <f t="shared" si="8"/>
        <v>24000</v>
      </c>
      <c r="G17" s="6">
        <f t="shared" si="8"/>
        <v>245500</v>
      </c>
      <c r="H17" s="6">
        <f t="shared" si="8"/>
        <v>29000</v>
      </c>
      <c r="I17" s="6">
        <f>SUM(I19:I29)</f>
        <v>274500</v>
      </c>
      <c r="J17" s="6">
        <f t="shared" ref="J17:N17" si="9">SUM(J19:J29)</f>
        <v>0</v>
      </c>
      <c r="K17" s="6">
        <f>SUM(K19:K29)</f>
        <v>25201</v>
      </c>
      <c r="L17" s="6">
        <f t="shared" si="9"/>
        <v>245500</v>
      </c>
      <c r="M17" s="6">
        <f t="shared" si="9"/>
        <v>54201</v>
      </c>
      <c r="N17" s="6">
        <f t="shared" si="9"/>
        <v>299701</v>
      </c>
    </row>
    <row r="18" spans="1:14" x14ac:dyDescent="0.2">
      <c r="A18" s="11"/>
      <c r="B18" s="6"/>
      <c r="C18" s="6"/>
      <c r="D18" s="6"/>
      <c r="E18" s="19"/>
      <c r="F18" s="19"/>
      <c r="G18" s="20"/>
      <c r="H18" s="19"/>
      <c r="I18" s="20"/>
      <c r="J18" s="19"/>
      <c r="K18" s="19"/>
      <c r="L18" s="20"/>
      <c r="M18" s="19"/>
      <c r="N18" s="20"/>
    </row>
    <row r="19" spans="1:14" x14ac:dyDescent="0.2">
      <c r="A19" s="13" t="s">
        <v>13</v>
      </c>
      <c r="B19" s="5"/>
      <c r="C19" s="5">
        <v>5000</v>
      </c>
      <c r="D19" s="5">
        <f t="shared" ref="D19:D21" si="10">SUM(B19:C19)</f>
        <v>5000</v>
      </c>
      <c r="E19" s="19"/>
      <c r="F19" s="19"/>
      <c r="G19" s="5">
        <f t="shared" si="2"/>
        <v>0</v>
      </c>
      <c r="H19" s="19">
        <f t="shared" si="3"/>
        <v>5000</v>
      </c>
      <c r="I19" s="20">
        <f t="shared" si="4"/>
        <v>5000</v>
      </c>
      <c r="J19" s="19"/>
      <c r="K19" s="19"/>
      <c r="L19" s="5">
        <f t="shared" ref="L19:L23" si="11">+G19+J19</f>
        <v>0</v>
      </c>
      <c r="M19" s="20">
        <f t="shared" ref="M19:M23" si="12">+H19+K19</f>
        <v>5000</v>
      </c>
      <c r="N19" s="20">
        <f t="shared" ref="N19:N23" si="13">+L19+M19</f>
        <v>5000</v>
      </c>
    </row>
    <row r="20" spans="1:14" x14ac:dyDescent="0.2">
      <c r="A20" s="13" t="s">
        <v>15</v>
      </c>
      <c r="B20" s="5">
        <v>218500</v>
      </c>
      <c r="C20" s="5"/>
      <c r="D20" s="5">
        <f t="shared" si="10"/>
        <v>218500</v>
      </c>
      <c r="E20" s="19">
        <v>-25000</v>
      </c>
      <c r="F20" s="5"/>
      <c r="G20" s="5">
        <f t="shared" si="2"/>
        <v>193500</v>
      </c>
      <c r="H20" s="19">
        <f t="shared" si="3"/>
        <v>0</v>
      </c>
      <c r="I20" s="20">
        <f t="shared" si="4"/>
        <v>193500</v>
      </c>
      <c r="J20" s="19"/>
      <c r="K20" s="5"/>
      <c r="L20" s="5">
        <f t="shared" si="11"/>
        <v>193500</v>
      </c>
      <c r="M20" s="20">
        <f t="shared" si="12"/>
        <v>0</v>
      </c>
      <c r="N20" s="20">
        <f t="shared" si="13"/>
        <v>193500</v>
      </c>
    </row>
    <row r="21" spans="1:14" x14ac:dyDescent="0.2">
      <c r="A21" s="8" t="s">
        <v>16</v>
      </c>
      <c r="B21" s="5">
        <v>50000</v>
      </c>
      <c r="C21" s="5"/>
      <c r="D21" s="5">
        <f t="shared" si="10"/>
        <v>50000</v>
      </c>
      <c r="E21" s="19"/>
      <c r="F21" s="19"/>
      <c r="G21" s="5">
        <f t="shared" si="2"/>
        <v>50000</v>
      </c>
      <c r="H21" s="19">
        <f t="shared" si="3"/>
        <v>0</v>
      </c>
      <c r="I21" s="20">
        <f t="shared" si="4"/>
        <v>50000</v>
      </c>
      <c r="J21" s="19"/>
      <c r="K21" s="19"/>
      <c r="L21" s="5">
        <f t="shared" si="11"/>
        <v>50000</v>
      </c>
      <c r="M21" s="20">
        <f t="shared" si="12"/>
        <v>0</v>
      </c>
      <c r="N21" s="20">
        <f t="shared" si="13"/>
        <v>50000</v>
      </c>
    </row>
    <row r="22" spans="1:14" x14ac:dyDescent="0.2">
      <c r="A22" s="22" t="s">
        <v>20</v>
      </c>
      <c r="B22" s="5"/>
      <c r="C22" s="5"/>
      <c r="D22" s="5"/>
      <c r="E22" s="5">
        <v>2000</v>
      </c>
      <c r="F22" s="5">
        <v>4000</v>
      </c>
      <c r="G22" s="5">
        <f t="shared" ref="G22" si="14">+B22+E22</f>
        <v>2000</v>
      </c>
      <c r="H22" s="19">
        <f t="shared" ref="H22" si="15">+C22+F22</f>
        <v>4000</v>
      </c>
      <c r="I22" s="20">
        <f t="shared" ref="I22" si="16">+G22+H22</f>
        <v>6000</v>
      </c>
      <c r="J22" s="5"/>
      <c r="K22" s="5"/>
      <c r="L22" s="5">
        <f t="shared" si="11"/>
        <v>2000</v>
      </c>
      <c r="M22" s="20">
        <f t="shared" si="12"/>
        <v>4000</v>
      </c>
      <c r="N22" s="20">
        <f t="shared" si="13"/>
        <v>6000</v>
      </c>
    </row>
    <row r="23" spans="1:14" x14ac:dyDescent="0.2">
      <c r="A23" s="22" t="s">
        <v>21</v>
      </c>
      <c r="B23" s="5"/>
      <c r="C23" s="5"/>
      <c r="D23" s="5"/>
      <c r="E23" s="5"/>
      <c r="F23" s="5">
        <v>20000</v>
      </c>
      <c r="G23" s="5">
        <f t="shared" ref="G23" si="17">+B23+E23</f>
        <v>0</v>
      </c>
      <c r="H23" s="19">
        <f t="shared" ref="H23" si="18">+C23+F23</f>
        <v>20000</v>
      </c>
      <c r="I23" s="20">
        <f t="shared" ref="I23" si="19">+G23+H23</f>
        <v>20000</v>
      </c>
      <c r="J23" s="5"/>
      <c r="K23" s="5">
        <v>16500</v>
      </c>
      <c r="L23" s="5">
        <f t="shared" si="11"/>
        <v>0</v>
      </c>
      <c r="M23" s="20">
        <f t="shared" si="12"/>
        <v>36500</v>
      </c>
      <c r="N23" s="20">
        <f t="shared" si="13"/>
        <v>36500</v>
      </c>
    </row>
    <row r="24" spans="1:14" x14ac:dyDescent="0.2">
      <c r="A24" s="22" t="s">
        <v>25</v>
      </c>
      <c r="B24" s="5"/>
      <c r="C24" s="5"/>
      <c r="D24" s="5"/>
      <c r="E24" s="5"/>
      <c r="F24" s="5"/>
      <c r="G24" s="5"/>
      <c r="H24" s="19"/>
      <c r="I24" s="20"/>
      <c r="J24" s="5"/>
      <c r="K24" s="5">
        <v>6000</v>
      </c>
      <c r="L24" s="5">
        <f t="shared" ref="L24:L25" si="20">+G24+J24</f>
        <v>0</v>
      </c>
      <c r="M24" s="20">
        <f t="shared" ref="M24:M25" si="21">+H24+K24</f>
        <v>6000</v>
      </c>
      <c r="N24" s="20">
        <f t="shared" ref="N24:N25" si="22">+L24+M24</f>
        <v>6000</v>
      </c>
    </row>
    <row r="25" spans="1:14" x14ac:dyDescent="0.2">
      <c r="A25" s="23" t="s">
        <v>26</v>
      </c>
      <c r="B25" s="5"/>
      <c r="C25" s="5"/>
      <c r="D25" s="5"/>
      <c r="E25" s="5"/>
      <c r="F25" s="5"/>
      <c r="G25" s="5"/>
      <c r="H25" s="19"/>
      <c r="I25" s="20"/>
      <c r="J25" s="5"/>
      <c r="K25" s="5">
        <v>1101</v>
      </c>
      <c r="L25" s="5">
        <f t="shared" si="20"/>
        <v>0</v>
      </c>
      <c r="M25" s="20">
        <f t="shared" si="21"/>
        <v>1101</v>
      </c>
      <c r="N25" s="20">
        <f t="shared" si="22"/>
        <v>1101</v>
      </c>
    </row>
    <row r="26" spans="1:14" x14ac:dyDescent="0.2">
      <c r="A26" s="22" t="s">
        <v>23</v>
      </c>
      <c r="B26" s="5"/>
      <c r="C26" s="5"/>
      <c r="D26" s="5"/>
      <c r="E26" s="5"/>
      <c r="F26" s="5"/>
      <c r="G26" s="5"/>
      <c r="H26" s="19"/>
      <c r="I26" s="20"/>
      <c r="J26" s="5"/>
      <c r="K26" s="5">
        <v>1100</v>
      </c>
      <c r="L26" s="5">
        <f t="shared" ref="L26:L27" si="23">+G26+J26</f>
        <v>0</v>
      </c>
      <c r="M26" s="20">
        <f t="shared" ref="M26:M27" si="24">+H26+K26</f>
        <v>1100</v>
      </c>
      <c r="N26" s="20">
        <f t="shared" ref="N26:N27" si="25">+L26+M26</f>
        <v>1100</v>
      </c>
    </row>
    <row r="27" spans="1:14" x14ac:dyDescent="0.2">
      <c r="A27" s="22" t="s">
        <v>24</v>
      </c>
      <c r="B27" s="5"/>
      <c r="C27" s="5"/>
      <c r="D27" s="5"/>
      <c r="E27" s="5"/>
      <c r="F27" s="5"/>
      <c r="G27" s="5"/>
      <c r="H27" s="19"/>
      <c r="I27" s="20"/>
      <c r="J27" s="5"/>
      <c r="K27" s="5">
        <v>500</v>
      </c>
      <c r="L27" s="5">
        <f t="shared" si="23"/>
        <v>0</v>
      </c>
      <c r="M27" s="20">
        <f t="shared" si="24"/>
        <v>500</v>
      </c>
      <c r="N27" s="20">
        <f t="shared" si="25"/>
        <v>500</v>
      </c>
    </row>
    <row r="28" spans="1:14" x14ac:dyDescent="0.2">
      <c r="A28" s="8"/>
      <c r="B28" s="5"/>
      <c r="C28" s="5"/>
      <c r="D28" s="5"/>
      <c r="E28" s="5"/>
      <c r="F28" s="5"/>
      <c r="G28" s="5"/>
      <c r="H28" s="19"/>
      <c r="I28" s="20"/>
      <c r="J28" s="5"/>
      <c r="K28" s="5"/>
      <c r="L28" s="5"/>
      <c r="M28" s="19"/>
      <c r="N28" s="20"/>
    </row>
    <row r="29" spans="1:14" x14ac:dyDescent="0.2">
      <c r="A29" s="13"/>
      <c r="B29" s="14"/>
      <c r="C29" s="5"/>
      <c r="D29" s="5"/>
      <c r="E29" s="5"/>
      <c r="F29" s="5"/>
      <c r="G29" s="5"/>
      <c r="H29" s="19"/>
      <c r="I29" s="20"/>
      <c r="J29" s="5"/>
      <c r="K29" s="5"/>
      <c r="L29" s="5"/>
      <c r="M29" s="19"/>
      <c r="N29" s="20"/>
    </row>
    <row r="30" spans="1:14" x14ac:dyDescent="0.2">
      <c r="A30" s="11" t="s">
        <v>11</v>
      </c>
      <c r="B30" s="6">
        <f t="shared" ref="B30:N30" si="26">SUM(B31)</f>
        <v>0</v>
      </c>
      <c r="C30" s="6">
        <f t="shared" si="26"/>
        <v>20000</v>
      </c>
      <c r="D30" s="6">
        <f t="shared" si="26"/>
        <v>20000</v>
      </c>
      <c r="E30" s="6">
        <f t="shared" si="26"/>
        <v>0</v>
      </c>
      <c r="F30" s="6">
        <f t="shared" si="26"/>
        <v>0</v>
      </c>
      <c r="G30" s="6">
        <f t="shared" si="26"/>
        <v>0</v>
      </c>
      <c r="H30" s="6">
        <f t="shared" si="26"/>
        <v>20000</v>
      </c>
      <c r="I30" s="6">
        <f t="shared" si="26"/>
        <v>20000</v>
      </c>
      <c r="J30" s="6">
        <f t="shared" si="26"/>
        <v>0</v>
      </c>
      <c r="K30" s="6">
        <f t="shared" si="26"/>
        <v>0</v>
      </c>
      <c r="L30" s="6">
        <f t="shared" si="26"/>
        <v>0</v>
      </c>
      <c r="M30" s="6">
        <f t="shared" si="26"/>
        <v>20000</v>
      </c>
      <c r="N30" s="6">
        <f t="shared" si="26"/>
        <v>20000</v>
      </c>
    </row>
    <row r="31" spans="1:14" x14ac:dyDescent="0.2">
      <c r="A31" s="13" t="s">
        <v>12</v>
      </c>
      <c r="B31" s="15"/>
      <c r="C31" s="5">
        <v>20000</v>
      </c>
      <c r="D31" s="5">
        <f>SUM(B31:C31)</f>
        <v>20000</v>
      </c>
      <c r="E31" s="19"/>
      <c r="F31" s="19"/>
      <c r="G31" s="20">
        <f t="shared" si="2"/>
        <v>0</v>
      </c>
      <c r="H31" s="20">
        <f t="shared" si="3"/>
        <v>20000</v>
      </c>
      <c r="I31" s="20">
        <f t="shared" si="4"/>
        <v>20000</v>
      </c>
      <c r="J31" s="19"/>
      <c r="K31" s="19"/>
      <c r="L31" s="20">
        <f t="shared" ref="L31" si="27">+G31+J31</f>
        <v>0</v>
      </c>
      <c r="M31" s="20">
        <f t="shared" ref="M31" si="28">+H31+K31</f>
        <v>20000</v>
      </c>
      <c r="N31" s="20">
        <f t="shared" ref="N31" si="29">+L31+M31</f>
        <v>20000</v>
      </c>
    </row>
    <row r="32" spans="1:14" x14ac:dyDescent="0.2">
      <c r="A32" s="13"/>
      <c r="B32" s="14"/>
      <c r="C32" s="5"/>
      <c r="D32" s="5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x14ac:dyDescent="0.2">
      <c r="A33" s="34" t="s">
        <v>2</v>
      </c>
      <c r="B33" s="24">
        <f>SUM(B12,B17,B30)</f>
        <v>2864231</v>
      </c>
      <c r="C33" s="24">
        <f t="shared" ref="C33" si="30">SUM(C12,C17,C30)</f>
        <v>25000</v>
      </c>
      <c r="D33" s="24">
        <f>SUM(D12,D17,D30)</f>
        <v>2889231</v>
      </c>
      <c r="E33" s="24">
        <f t="shared" ref="E33:I33" si="31">SUM(E12,E17,E30)</f>
        <v>-23000</v>
      </c>
      <c r="F33" s="24">
        <f t="shared" si="31"/>
        <v>24000</v>
      </c>
      <c r="G33" s="24">
        <f t="shared" si="31"/>
        <v>2841231</v>
      </c>
      <c r="H33" s="24">
        <f t="shared" si="31"/>
        <v>49000</v>
      </c>
      <c r="I33" s="24">
        <f t="shared" si="31"/>
        <v>2890231</v>
      </c>
      <c r="J33" s="24">
        <f t="shared" ref="J33:N33" si="32">SUM(J12,J17,J30)</f>
        <v>0</v>
      </c>
      <c r="K33" s="24">
        <f t="shared" si="32"/>
        <v>25201</v>
      </c>
      <c r="L33" s="24">
        <f t="shared" si="32"/>
        <v>2841231</v>
      </c>
      <c r="M33" s="24">
        <f t="shared" si="32"/>
        <v>74201</v>
      </c>
      <c r="N33" s="24">
        <f t="shared" si="32"/>
        <v>2915432</v>
      </c>
    </row>
    <row r="34" spans="1:14" x14ac:dyDescent="0.2">
      <c r="A34" s="3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1:14" x14ac:dyDescent="0.2">
      <c r="D35" s="18">
        <f>SUM(B33:C34)</f>
        <v>2889231</v>
      </c>
    </row>
  </sheetData>
  <mergeCells count="35">
    <mergeCell ref="J33:J34"/>
    <mergeCell ref="K33:K34"/>
    <mergeCell ref="L33:L34"/>
    <mergeCell ref="M33:M34"/>
    <mergeCell ref="N33:N34"/>
    <mergeCell ref="J8:K8"/>
    <mergeCell ref="L8:N8"/>
    <mergeCell ref="J9:J10"/>
    <mergeCell ref="K9:K10"/>
    <mergeCell ref="L9:L10"/>
    <mergeCell ref="M9:M10"/>
    <mergeCell ref="N9:N10"/>
    <mergeCell ref="A33:A34"/>
    <mergeCell ref="A8:A10"/>
    <mergeCell ref="B33:B34"/>
    <mergeCell ref="C33:C34"/>
    <mergeCell ref="D33:D34"/>
    <mergeCell ref="B8:D8"/>
    <mergeCell ref="B9:B10"/>
    <mergeCell ref="C9:C10"/>
    <mergeCell ref="D9:D10"/>
    <mergeCell ref="A3:I3"/>
    <mergeCell ref="A4:I4"/>
    <mergeCell ref="E8:F8"/>
    <mergeCell ref="G8:I8"/>
    <mergeCell ref="E9:E10"/>
    <mergeCell ref="F9:F10"/>
    <mergeCell ref="G9:G10"/>
    <mergeCell ref="H9:H10"/>
    <mergeCell ref="I9:I10"/>
    <mergeCell ref="E33:E34"/>
    <mergeCell ref="F33:F34"/>
    <mergeCell ref="G33:G34"/>
    <mergeCell ref="H33:H34"/>
    <mergeCell ref="I33:I34"/>
  </mergeCells>
  <phoneticPr fontId="1" type="noConversion"/>
  <printOptions horizontalCentered="1"/>
  <pageMargins left="0.59055118110236227" right="0.59055118110236227" top="0.78740157480314965" bottom="0.98425196850393704" header="0.51181102362204722" footer="0.51181102362204722"/>
  <pageSetup paperSize="9" scale="84" fitToHeight="0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A5CD6-09E5-4EB9-B62D-F58E8BEC8FB9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AF47C-AADD-4DEC-9107-2FAE454B736B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2025-10-13T09:40:30Z</cp:lastPrinted>
  <dcterms:created xsi:type="dcterms:W3CDTF">2004-12-28T13:28:13Z</dcterms:created>
  <dcterms:modified xsi:type="dcterms:W3CDTF">2025-10-17T09:41:05Z</dcterms:modified>
</cp:coreProperties>
</file>